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2245" windowHeight="7380" activeTab="4"/>
  </bookViews>
  <sheets>
    <sheet name="пункт 4" sheetId="1" r:id="rId1"/>
    <sheet name="пункты 5-6" sheetId="2" r:id="rId2"/>
    <sheet name="пункт 6" sheetId="3" r:id="rId3"/>
    <sheet name="пункт 7-9" sheetId="4" r:id="rId4"/>
    <sheet name="пункты 10, 13, 1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Давыдов</author>
    <author>User</author>
  </authors>
  <commentList>
    <comment ref="B17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<sst xmlns="http://schemas.openxmlformats.org/spreadsheetml/2006/main" count="113" uniqueCount="80">
  <si>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</si>
  <si>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</si>
  <si>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</si>
  <si>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</si>
  <si>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</si>
  <si>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</si>
  <si>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</si>
  <si>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</si>
  <si>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</si>
  <si>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</si>
  <si>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</si>
  <si>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</si>
  <si>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</si>
  <si>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</si>
  <si>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</si>
  <si>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</si>
  <si>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</si>
  <si>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</si>
  <si>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</si>
  <si>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</si>
  <si>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Простые акции, поступившие в распоряжение общества.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</si>
  <si>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</si>
  <si>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</si>
  <si>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</si>
  <si>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</si>
  <si>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4.Доля государства в уставном фонде эмитента (всего в %):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</si>
  <si>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</si>
  <si>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</si>
  <si>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</si>
  <si>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</si>
  <si>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</si>
  <si>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</si>
  <si>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</si>
  <si>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</si>
  <si>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</si>
  <si>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</si>
  <si>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</si>
  <si>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</si>
  <si>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</si>
  <si>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</si>
  <si>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</si>
  <si>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</si>
  <si>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</si>
  <si>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</si>
  <si>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</si>
  <si>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</si>
  <si>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</si>
  <si>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</si>
  <si>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</si>
  <si>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За отчетный период</t>
  </si>
  <si>
    <t>число, месяц, год</t>
  </si>
  <si>
    <t>месяц, квартал, год</t>
  </si>
  <si>
    <t>Количество акций, находящихся на балансе общества, - всего</t>
  </si>
  <si>
    <t>Всего</t>
  </si>
  <si>
    <t>www.kristal.by</t>
  </si>
  <si>
    <t>не применяются</t>
  </si>
  <si>
    <t>Долгосрочные обязательства</t>
  </si>
  <si>
    <t xml:space="preserve">Долгосрочная дебиторская задолженность </t>
  </si>
  <si>
    <t>Нераспределенная прибыль (непокрытый убыток)</t>
  </si>
  <si>
    <t>Чистая прибыль (убыток)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</si>
  <si>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</si>
  <si>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прибыль (убыток) от инвестиционной и финансовой деятельности</t>
  </si>
  <si>
    <t>прочие доходы и расходы по текущей деятельности</t>
  </si>
  <si>
    <t>в том числе: прибыль (убыток) от реализации продукции, товаров, работ, услуг</t>
  </si>
  <si>
    <t>Прибыль (убыток) до налогообложения - всего (Прибыль (убыток) отчетного периода)</t>
  </si>
  <si>
    <t>Себестоимость реализованной продукции, товаров, работ, услуг, управленческие расходы; расходы на реализацию</t>
  </si>
  <si>
    <t xml:space="preserve">Выручка от реализации продукции, товаров, работ,услуг </t>
  </si>
  <si>
    <t>7. Отдельные финансовые результаты деятельности открытого акционерного общества:</t>
  </si>
  <si>
    <t>Дата подготовки аудиторского заключения по бухгалтерской (финансовой) отчетности:</t>
  </si>
  <si>
    <t>18 марта 2020 г.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</si>
  <si>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</si>
  <si>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ООО «ФБК-Бел», 220090, г. Минск, тракт Логойский, 22А, помещение 201, зарегистрировано решением Мингорисполкома 19.07.2006, УНП 690398039</t>
  </si>
  <si>
    <t>Период, за который проводился аудит:</t>
  </si>
  <si>
    <t>с 01.01.2019 по 31.12.2019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</si>
  <si>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</si>
  <si>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Прилагаемая годовая бухгалтерская отчетность достоверно во всех существенных аспектах отражает финансовое положение ОАО "МИНСК КРИСТАЛЛ" - управляющая компания холдинга "МИНСК КРИСТАЛЛ ГРУПП" по состоянию на 31.12.2019,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</si>
  <si>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Дата и источник опубликования аудиторского заключения по бухгалтерской (финансовой) отчетности в полном объеме:</t>
  </si>
  <si>
    <t>производство напитков алкогольных дистилированных 88,2%</t>
  </si>
  <si>
    <t>год</t>
  </si>
  <si>
    <t>31 марта 2020 года ЕПФР и сайт ОАО "МИНСК КРИСТАЛЛ" - управляющая компания холдинга "МИНСК КРИСТАЛЛ ГРУПП"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</si>
</sst>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i/>
      <sz val="8"/>
      <name val="Arial Cyr"/>
      <family val="0"/>
    </font>
    <font>
      <sz val="9"/>
      <name val="Times New Roman"/>
      <family val="1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7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3FCBA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justify" wrapText="1"/>
    </xf>
    <xf numFmtId="0" fontId="13" fillId="0" borderId="10" xfId="0" applyFont="1" applyFill="1" applyBorder="1" applyAlignment="1">
      <alignment horizontal="center"/>
    </xf>
    <xf numFmtId="1" fontId="9" fillId="0" borderId="10" xfId="0" applyNumberFormat="1" applyFont="1" applyBorder="1" applyAlignment="1">
      <alignment vertical="justify" wrapText="1" shrinkToFit="1"/>
    </xf>
    <xf numFmtId="1" fontId="9" fillId="0" borderId="11" xfId="0" applyNumberFormat="1" applyFont="1" applyBorder="1" applyAlignment="1">
      <alignment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shrinkToFi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35" borderId="10" xfId="0" applyFont="1" applyFill="1" applyBorder="1" applyAlignment="1" applyProtection="1">
      <alignment/>
      <protection locked="0"/>
    </xf>
    <xf numFmtId="1" fontId="9" fillId="35" borderId="10" xfId="0" applyNumberFormat="1" applyFont="1" applyFill="1" applyBorder="1" applyAlignment="1" applyProtection="1">
      <alignment shrinkToFit="1"/>
      <protection locked="0"/>
    </xf>
    <xf numFmtId="0" fontId="12" fillId="0" borderId="10" xfId="0" applyFont="1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3" fontId="12" fillId="35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0" fillId="35" borderId="12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14" fontId="0" fillId="35" borderId="14" xfId="0" applyNumberFormat="1" applyFill="1" applyBorder="1" applyAlignment="1" applyProtection="1">
      <alignment/>
      <protection locked="0"/>
    </xf>
    <xf numFmtId="1" fontId="0" fillId="35" borderId="15" xfId="0" applyNumberForma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 shrinkToFit="1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13" fillId="0" borderId="10" xfId="0" applyNumberFormat="1" applyFont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0" fontId="25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top"/>
    </xf>
    <xf numFmtId="177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10" xfId="0" applyFont="1" applyFill="1" applyBorder="1" applyAlignment="1" applyProtection="1">
      <alignment horizontal="center" vertical="center" wrapText="1" shrinkToFit="1"/>
      <protection locked="0"/>
    </xf>
    <xf numFmtId="2" fontId="4" fillId="0" borderId="10" xfId="0" applyNumberFormat="1" applyFont="1" applyBorder="1" applyAlignment="1" applyProtection="1">
      <alignment horizontal="center" vertical="center" shrinkToFit="1"/>
      <protection locked="0"/>
    </xf>
    <xf numFmtId="1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left" vertical="center"/>
    </xf>
    <xf numFmtId="0" fontId="11" fillId="36" borderId="0" xfId="62" applyFont="1" applyFill="1" applyAlignment="1">
      <alignment horizontal="left" vertical="top" wrapText="1"/>
    </xf>
    <xf numFmtId="0" fontId="14" fillId="37" borderId="0" xfId="62" applyFont="1" applyFill="1" applyAlignment="1">
      <alignment horizontal="left" vertical="top" wrapText="1"/>
    </xf>
    <xf numFmtId="0" fontId="11" fillId="36" borderId="0" xfId="0" applyFont="1" applyFill="1" applyAlignment="1">
      <alignment horizontal="left"/>
    </xf>
    <xf numFmtId="0" fontId="14" fillId="37" borderId="0" xfId="0" applyFont="1" applyFill="1" applyAlignment="1">
      <alignment horizontal="left" wrapText="1"/>
    </xf>
    <xf numFmtId="0" fontId="11" fillId="36" borderId="0" xfId="0" applyFont="1" applyFill="1" applyAlignment="1">
      <alignment horizontal="left" wrapText="1"/>
    </xf>
    <xf numFmtId="0" fontId="14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74" fontId="11" fillId="36" borderId="0" xfId="0" applyNumberFormat="1" applyFont="1" applyFill="1" applyBorder="1" applyAlignment="1" applyProtection="1">
      <alignment horizontal="center" vertical="top" wrapText="1"/>
      <protection locked="0"/>
    </xf>
    <xf numFmtId="174" fontId="9" fillId="36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49" fontId="11" fillId="36" borderId="0" xfId="0" applyNumberFormat="1" applyFont="1" applyFill="1" applyBorder="1" applyAlignment="1" applyProtection="1">
      <alignment horizontal="center" wrapText="1" shrinkToFit="1"/>
      <protection locked="0"/>
    </xf>
    <xf numFmtId="174" fontId="49" fillId="36" borderId="0" xfId="42" applyNumberFormat="1" applyFill="1" applyBorder="1" applyAlignment="1" applyProtection="1">
      <alignment vertical="top" wrapText="1"/>
      <protection locked="0"/>
    </xf>
    <xf numFmtId="174" fontId="9" fillId="36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2" fillId="36" borderId="0" xfId="62" applyFill="1" applyAlignment="1">
      <alignment horizontal="center" vertical="top"/>
    </xf>
    <xf numFmtId="0" fontId="14" fillId="0" borderId="0" xfId="62" applyFont="1" applyFill="1" applyAlignment="1">
      <alignment horizontal="left" vertical="top" wrapText="1"/>
    </xf>
    <xf numFmtId="0" fontId="14" fillId="36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ristal.by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C16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3.375" style="0" customWidth="1"/>
    <col min="2" max="2" width="49.25390625" style="0" customWidth="1"/>
    <col min="3" max="3" width="10.75390625" style="0" customWidth="1"/>
    <col min="4" max="4" width="26.25390625" style="0" customWidth="1"/>
    <col min="5" max="5" width="14.00390625" style="0" customWidth="1"/>
    <col min="6" max="6" width="8.625" style="0" customWidth="1"/>
  </cols>
  <sheetData>
    <row r="2" spans="1:3" ht="15.75">
      <c r="A2" s="19" t="s">
        <v>25</v>
      </c>
      <c r="B2" s="1"/>
      <c r="C2" s="22">
        <f>C5+C6</f>
        <v>100</v>
      </c>
    </row>
    <row r="4" spans="1:3" ht="41.25" customHeight="1">
      <c r="A4" s="16" t="s">
        <v>4</v>
      </c>
      <c r="B4" s="16" t="s">
        <v>5</v>
      </c>
      <c r="C4" s="16" t="s">
        <v>2</v>
      </c>
    </row>
    <row r="5" spans="1:3" ht="24">
      <c r="A5" s="7" t="s">
        <v>6</v>
      </c>
      <c r="B5" s="25">
        <v>2167062</v>
      </c>
      <c r="C5" s="20">
        <v>100</v>
      </c>
    </row>
    <row r="6" spans="1:3" ht="24">
      <c r="A6" s="8" t="s">
        <v>23</v>
      </c>
      <c r="B6" s="22">
        <v>0</v>
      </c>
      <c r="C6" s="22">
        <v>0</v>
      </c>
    </row>
    <row r="7" spans="1:3" ht="12.75">
      <c r="A7" s="8" t="s">
        <v>7</v>
      </c>
      <c r="B7" s="9" t="s">
        <v>3</v>
      </c>
      <c r="C7" s="9" t="s">
        <v>3</v>
      </c>
    </row>
    <row r="8" spans="1:3" ht="12.75">
      <c r="A8" s="7" t="s">
        <v>21</v>
      </c>
      <c r="B8" s="20"/>
      <c r="C8" s="20"/>
    </row>
    <row r="9" spans="1:3" ht="12.75">
      <c r="A9" s="7" t="s">
        <v>22</v>
      </c>
      <c r="B9" s="25"/>
      <c r="C9" s="20"/>
    </row>
    <row r="10" spans="1:3" ht="12.75">
      <c r="A10" s="7" t="s">
        <v>8</v>
      </c>
      <c r="B10" s="25"/>
      <c r="C10" s="20"/>
    </row>
    <row r="16" spans="1:3" ht="12.75">
      <c r="A16" s="24"/>
      <c r="B16" s="23"/>
      <c r="C16" s="17"/>
    </row>
  </sheetData>
  <sheetProtection selectLockedCells="1"/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zoomScalePageLayoutView="0" workbookViewId="0" topLeftCell="C8">
      <selection activeCell="F20" sqref="F20"/>
    </sheetView>
  </sheetViews>
  <sheetFormatPr defaultColWidth="9.00390625" defaultRowHeight="12.75"/>
  <cols>
    <col min="1" max="1" width="4.375" style="0" hidden="1" customWidth="1"/>
    <col min="2" max="2" width="0.3710937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18" t="s">
        <v>29</v>
      </c>
    </row>
    <row r="2" spans="1:6" ht="69" customHeight="1">
      <c r="A2" s="4" t="s">
        <v>1</v>
      </c>
      <c r="C2" s="12" t="s">
        <v>9</v>
      </c>
      <c r="D2" s="13" t="s">
        <v>24</v>
      </c>
      <c r="E2" s="14" t="s">
        <v>49</v>
      </c>
      <c r="F2" s="14" t="s">
        <v>10</v>
      </c>
    </row>
    <row r="3" spans="1:6" ht="12.75">
      <c r="A3" s="3">
        <v>60</v>
      </c>
      <c r="C3" s="10" t="s">
        <v>11</v>
      </c>
      <c r="D3" s="11" t="s">
        <v>12</v>
      </c>
      <c r="E3" s="15">
        <v>1</v>
      </c>
      <c r="F3" s="15">
        <v>1</v>
      </c>
    </row>
    <row r="4" spans="1:6" ht="12.75">
      <c r="A4" s="3">
        <v>61</v>
      </c>
      <c r="C4" s="10" t="s">
        <v>13</v>
      </c>
      <c r="D4" s="11" t="s">
        <v>12</v>
      </c>
      <c r="E4" s="21">
        <v>1</v>
      </c>
      <c r="F4" s="21">
        <v>1</v>
      </c>
    </row>
    <row r="5" spans="1:6" ht="12.75">
      <c r="A5" s="3">
        <v>63</v>
      </c>
      <c r="C5" s="10" t="s">
        <v>31</v>
      </c>
      <c r="D5" s="11" t="s">
        <v>12</v>
      </c>
      <c r="E5" s="21"/>
      <c r="F5" s="21"/>
    </row>
    <row r="6" spans="1:6" ht="12.75">
      <c r="A6" s="3">
        <v>64</v>
      </c>
      <c r="C6" s="10" t="s">
        <v>14</v>
      </c>
      <c r="D6" s="11" t="s">
        <v>12</v>
      </c>
      <c r="E6" s="21"/>
      <c r="F6" s="21"/>
    </row>
    <row r="7" spans="1:6" ht="12.75">
      <c r="A7" s="3">
        <v>65</v>
      </c>
      <c r="C7" s="10" t="s">
        <v>31</v>
      </c>
      <c r="D7" s="11" t="s">
        <v>12</v>
      </c>
      <c r="E7" s="21"/>
      <c r="F7" s="21"/>
    </row>
    <row r="8" spans="1:6" ht="12.75">
      <c r="A8" s="3">
        <v>70</v>
      </c>
      <c r="C8" s="10" t="s">
        <v>15</v>
      </c>
      <c r="D8" s="11" t="s">
        <v>18</v>
      </c>
      <c r="E8" s="51">
        <v>2614.6</v>
      </c>
      <c r="F8" s="51">
        <v>2105.7</v>
      </c>
    </row>
    <row r="9" spans="1:6" ht="24">
      <c r="A9" s="3">
        <v>71</v>
      </c>
      <c r="C9" s="10" t="s">
        <v>32</v>
      </c>
      <c r="D9" s="11" t="s">
        <v>18</v>
      </c>
      <c r="E9" s="51">
        <v>2105.7</v>
      </c>
      <c r="F9" s="51">
        <v>988</v>
      </c>
    </row>
    <row r="10" spans="1:6" ht="24">
      <c r="A10" s="3">
        <v>72</v>
      </c>
      <c r="C10" s="10" t="s">
        <v>33</v>
      </c>
      <c r="D10" s="11" t="s">
        <v>16</v>
      </c>
      <c r="E10" s="60">
        <v>1.206500211</v>
      </c>
      <c r="F10" s="60">
        <v>0.971685194</v>
      </c>
    </row>
    <row r="11" spans="1:6" ht="24">
      <c r="A11" s="3">
        <v>73</v>
      </c>
      <c r="C11" s="10" t="s">
        <v>42</v>
      </c>
      <c r="D11" s="11" t="s">
        <v>16</v>
      </c>
      <c r="E11" s="60"/>
      <c r="F11" s="60"/>
    </row>
    <row r="12" spans="1:6" ht="24">
      <c r="A12" s="3">
        <v>74</v>
      </c>
      <c r="C12" s="10" t="s">
        <v>43</v>
      </c>
      <c r="D12" s="11" t="s">
        <v>16</v>
      </c>
      <c r="E12" s="60"/>
      <c r="F12" s="60"/>
    </row>
    <row r="13" spans="1:6" ht="24">
      <c r="A13" s="3">
        <v>75</v>
      </c>
      <c r="C13" s="10" t="s">
        <v>34</v>
      </c>
      <c r="D13" s="11" t="s">
        <v>16</v>
      </c>
      <c r="E13" s="60">
        <v>0.971685</v>
      </c>
      <c r="F13" s="60">
        <v>0.45</v>
      </c>
    </row>
    <row r="14" spans="1:6" ht="24">
      <c r="A14" s="3">
        <v>76</v>
      </c>
      <c r="C14" s="10" t="s">
        <v>44</v>
      </c>
      <c r="D14" s="11" t="s">
        <v>16</v>
      </c>
      <c r="E14" s="60"/>
      <c r="F14" s="60"/>
    </row>
    <row r="15" spans="1:6" ht="24">
      <c r="A15" s="3">
        <v>77</v>
      </c>
      <c r="C15" s="10" t="s">
        <v>45</v>
      </c>
      <c r="D15" s="11" t="s">
        <v>16</v>
      </c>
      <c r="E15" s="60"/>
      <c r="F15" s="60"/>
    </row>
    <row r="16" spans="1:6" ht="51" customHeight="1">
      <c r="A16" s="3">
        <v>78</v>
      </c>
      <c r="C16" s="10" t="s">
        <v>35</v>
      </c>
      <c r="D16" s="11" t="s">
        <v>51</v>
      </c>
      <c r="E16" s="61" t="s">
        <v>78</v>
      </c>
      <c r="F16" s="62" t="s">
        <v>46</v>
      </c>
    </row>
    <row r="17" spans="1:6" ht="51" customHeight="1">
      <c r="A17" s="3">
        <v>79</v>
      </c>
      <c r="C17" s="10" t="s">
        <v>36</v>
      </c>
      <c r="D17" s="11" t="s">
        <v>50</v>
      </c>
      <c r="E17" s="63">
        <v>43885</v>
      </c>
      <c r="F17" s="62" t="s">
        <v>46</v>
      </c>
    </row>
    <row r="18" spans="1:6" ht="56.25" customHeight="1">
      <c r="A18" s="3">
        <v>80</v>
      </c>
      <c r="C18" s="10" t="s">
        <v>37</v>
      </c>
      <c r="D18" s="11" t="s">
        <v>50</v>
      </c>
      <c r="E18" s="63">
        <v>43943</v>
      </c>
      <c r="F18" s="62" t="s">
        <v>46</v>
      </c>
    </row>
    <row r="19" spans="1:6" ht="22.5" customHeight="1">
      <c r="A19" s="3">
        <v>90</v>
      </c>
      <c r="C19" s="10" t="s">
        <v>17</v>
      </c>
      <c r="D19" s="11" t="s">
        <v>16</v>
      </c>
      <c r="E19" s="51">
        <v>105.066675</v>
      </c>
      <c r="F19" s="51">
        <v>102.632504</v>
      </c>
    </row>
    <row r="20" spans="1:6" ht="19.5" customHeight="1">
      <c r="A20" s="3">
        <v>100</v>
      </c>
      <c r="C20" s="10" t="s">
        <v>52</v>
      </c>
      <c r="D20" s="11" t="s">
        <v>19</v>
      </c>
      <c r="E20" s="21"/>
      <c r="F20" s="21"/>
    </row>
    <row r="25" spans="4:6" ht="12.75">
      <c r="D25" s="24"/>
      <c r="E25" s="23"/>
      <c r="F25" s="17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F3:F15 E6 E3:E4 E19:F19 E8:E15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55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20.25390625" style="0" customWidth="1"/>
    <col min="4" max="4" width="17.375" style="0" customWidth="1"/>
    <col min="5" max="5" width="17.00390625" style="0" customWidth="1"/>
  </cols>
  <sheetData>
    <row r="1" spans="1:5" ht="52.5" customHeight="1">
      <c r="A1" s="64" t="s">
        <v>20</v>
      </c>
      <c r="B1" s="65"/>
      <c r="C1" s="66"/>
      <c r="D1" s="64" t="s">
        <v>28</v>
      </c>
      <c r="E1" s="66"/>
    </row>
    <row r="2" spans="1:5" ht="51">
      <c r="A2" s="28" t="s">
        <v>38</v>
      </c>
      <c r="B2" s="26" t="s">
        <v>27</v>
      </c>
      <c r="C2" s="29" t="s">
        <v>26</v>
      </c>
      <c r="D2" s="28" t="s">
        <v>39</v>
      </c>
      <c r="E2" s="29" t="s">
        <v>27</v>
      </c>
    </row>
    <row r="3" spans="1:5" ht="12.75">
      <c r="A3" s="30"/>
      <c r="B3" s="27"/>
      <c r="C3" s="34"/>
      <c r="D3" s="30"/>
      <c r="E3" s="31"/>
    </row>
    <row r="4" spans="1:5" ht="12.75">
      <c r="A4" s="30"/>
      <c r="B4" s="27"/>
      <c r="C4" s="34"/>
      <c r="D4" s="30"/>
      <c r="E4" s="31"/>
    </row>
    <row r="5" spans="1:5" ht="12.75">
      <c r="A5" s="30"/>
      <c r="B5" s="27"/>
      <c r="C5" s="34"/>
      <c r="D5" s="30"/>
      <c r="E5" s="31"/>
    </row>
    <row r="6" spans="1:5" ht="12.75">
      <c r="A6" s="30"/>
      <c r="B6" s="27"/>
      <c r="C6" s="34"/>
      <c r="D6" s="30"/>
      <c r="E6" s="31"/>
    </row>
    <row r="7" spans="1:5" ht="12.75">
      <c r="A7" s="30"/>
      <c r="B7" s="27"/>
      <c r="C7" s="34"/>
      <c r="D7" s="30"/>
      <c r="E7" s="31"/>
    </row>
    <row r="8" spans="1:5" ht="12.75">
      <c r="A8" s="30"/>
      <c r="B8" s="27"/>
      <c r="C8" s="34"/>
      <c r="D8" s="30"/>
      <c r="E8" s="31"/>
    </row>
    <row r="9" spans="1:5" ht="12.75">
      <c r="A9" s="30"/>
      <c r="B9" s="27"/>
      <c r="C9" s="34"/>
      <c r="D9" s="30"/>
      <c r="E9" s="31"/>
    </row>
    <row r="10" spans="1:5" ht="12.75">
      <c r="A10" s="30"/>
      <c r="B10" s="27"/>
      <c r="C10" s="34"/>
      <c r="D10" s="30"/>
      <c r="E10" s="31"/>
    </row>
    <row r="11" spans="1:5" ht="12.75">
      <c r="A11" s="30"/>
      <c r="B11" s="27"/>
      <c r="C11" s="34"/>
      <c r="D11" s="30"/>
      <c r="E11" s="31"/>
    </row>
    <row r="12" spans="1:5" ht="12.75">
      <c r="A12" s="30"/>
      <c r="B12" s="27"/>
      <c r="C12" s="34"/>
      <c r="D12" s="30"/>
      <c r="E12" s="31"/>
    </row>
    <row r="13" spans="1:5" ht="12.75">
      <c r="A13" s="30"/>
      <c r="B13" s="27"/>
      <c r="C13" s="34"/>
      <c r="D13" s="30"/>
      <c r="E13" s="31"/>
    </row>
    <row r="14" spans="1:5" ht="12.75">
      <c r="A14" s="30"/>
      <c r="B14" s="27"/>
      <c r="C14" s="34"/>
      <c r="D14" s="30"/>
      <c r="E14" s="31"/>
    </row>
    <row r="15" spans="1:5" ht="12.75">
      <c r="A15" s="30"/>
      <c r="B15" s="27"/>
      <c r="C15" s="34"/>
      <c r="D15" s="30"/>
      <c r="E15" s="31"/>
    </row>
    <row r="16" spans="1:5" ht="12.75">
      <c r="A16" s="30"/>
      <c r="B16" s="27"/>
      <c r="C16" s="34"/>
      <c r="D16" s="30"/>
      <c r="E16" s="31"/>
    </row>
    <row r="17" spans="1:5" ht="12.75">
      <c r="A17" s="30"/>
      <c r="B17" s="27"/>
      <c r="C17" s="34"/>
      <c r="D17" s="30"/>
      <c r="E17" s="31"/>
    </row>
    <row r="18" spans="1:5" ht="12.75">
      <c r="A18" s="30"/>
      <c r="B18" s="27"/>
      <c r="C18" s="34"/>
      <c r="D18" s="30"/>
      <c r="E18" s="31"/>
    </row>
    <row r="19" spans="1:5" ht="12.75">
      <c r="A19" s="30"/>
      <c r="B19" s="27"/>
      <c r="C19" s="34"/>
      <c r="D19" s="30"/>
      <c r="E19" s="31"/>
    </row>
    <row r="20" spans="1:5" ht="12.75">
      <c r="A20" s="30"/>
      <c r="B20" s="27"/>
      <c r="C20" s="34"/>
      <c r="D20" s="30"/>
      <c r="E20" s="31"/>
    </row>
    <row r="21" spans="1:5" ht="12.75">
      <c r="A21" s="30"/>
      <c r="B21" s="27"/>
      <c r="C21" s="34"/>
      <c r="D21" s="30"/>
      <c r="E21" s="31"/>
    </row>
    <row r="22" spans="1:5" ht="12.75">
      <c r="A22" s="30"/>
      <c r="B22" s="27"/>
      <c r="C22" s="34"/>
      <c r="D22" s="30"/>
      <c r="E22" s="31"/>
    </row>
    <row r="23" spans="1:5" ht="12.75">
      <c r="A23" s="30"/>
      <c r="B23" s="27"/>
      <c r="C23" s="34"/>
      <c r="D23" s="30"/>
      <c r="E23" s="31"/>
    </row>
    <row r="24" spans="1:5" ht="12.75">
      <c r="A24" s="30"/>
      <c r="B24" s="27"/>
      <c r="C24" s="34"/>
      <c r="D24" s="30"/>
      <c r="E24" s="31"/>
    </row>
    <row r="25" spans="1:5" ht="12.75">
      <c r="A25" s="30"/>
      <c r="B25" s="27"/>
      <c r="C25" s="34"/>
      <c r="D25" s="30"/>
      <c r="E25" s="31"/>
    </row>
    <row r="26" spans="1:5" ht="12.75">
      <c r="A26" s="30"/>
      <c r="B26" s="27"/>
      <c r="C26" s="34"/>
      <c r="D26" s="30"/>
      <c r="E26" s="31"/>
    </row>
    <row r="27" spans="1:5" ht="12.75">
      <c r="A27" s="30"/>
      <c r="B27" s="27"/>
      <c r="C27" s="34"/>
      <c r="D27" s="30"/>
      <c r="E27" s="31"/>
    </row>
    <row r="28" spans="1:5" ht="12.75">
      <c r="A28" s="30"/>
      <c r="B28" s="27"/>
      <c r="C28" s="34"/>
      <c r="D28" s="30"/>
      <c r="E28" s="31"/>
    </row>
    <row r="29" spans="1:5" ht="12.75">
      <c r="A29" s="30"/>
      <c r="B29" s="27"/>
      <c r="C29" s="34"/>
      <c r="D29" s="30"/>
      <c r="E29" s="31"/>
    </row>
    <row r="30" spans="1:5" ht="12.75">
      <c r="A30" s="30"/>
      <c r="B30" s="27"/>
      <c r="C30" s="34"/>
      <c r="D30" s="30"/>
      <c r="E30" s="31"/>
    </row>
    <row r="31" spans="1:5" ht="12.75">
      <c r="A31" s="30"/>
      <c r="B31" s="27"/>
      <c r="C31" s="34"/>
      <c r="D31" s="30"/>
      <c r="E31" s="31"/>
    </row>
    <row r="32" spans="1:5" ht="12.75">
      <c r="A32" s="30"/>
      <c r="B32" s="27"/>
      <c r="C32" s="34"/>
      <c r="D32" s="30"/>
      <c r="E32" s="31"/>
    </row>
    <row r="33" spans="1:5" ht="12.75">
      <c r="A33" s="30"/>
      <c r="B33" s="27"/>
      <c r="C33" s="34"/>
      <c r="D33" s="30"/>
      <c r="E33" s="31"/>
    </row>
    <row r="34" spans="1:5" ht="12.75">
      <c r="A34" s="30"/>
      <c r="B34" s="27"/>
      <c r="C34" s="34"/>
      <c r="D34" s="30"/>
      <c r="E34" s="31"/>
    </row>
    <row r="35" spans="1:5" ht="12.75">
      <c r="A35" s="30"/>
      <c r="B35" s="27"/>
      <c r="C35" s="34"/>
      <c r="D35" s="30"/>
      <c r="E35" s="31"/>
    </row>
    <row r="36" spans="1:5" ht="12.75">
      <c r="A36" s="30"/>
      <c r="B36" s="27"/>
      <c r="C36" s="34"/>
      <c r="D36" s="30"/>
      <c r="E36" s="31"/>
    </row>
    <row r="37" spans="1:5" ht="12.75">
      <c r="A37" s="30"/>
      <c r="B37" s="34"/>
      <c r="C37" s="34"/>
      <c r="D37" s="30"/>
      <c r="E37" s="31"/>
    </row>
    <row r="38" spans="1:5" ht="12.75">
      <c r="A38" s="30"/>
      <c r="B38" s="34"/>
      <c r="C38" s="34"/>
      <c r="D38" s="30"/>
      <c r="E38" s="31"/>
    </row>
    <row r="39" spans="1:5" ht="12.75">
      <c r="A39" s="30"/>
      <c r="B39" s="34"/>
      <c r="C39" s="34"/>
      <c r="D39" s="30"/>
      <c r="E39" s="31"/>
    </row>
    <row r="40" spans="1:5" ht="12.75">
      <c r="A40" s="30"/>
      <c r="B40" s="34"/>
      <c r="C40" s="34"/>
      <c r="D40" s="30"/>
      <c r="E40" s="31"/>
    </row>
    <row r="41" spans="1:5" ht="12.75">
      <c r="A41" s="30"/>
      <c r="B41" s="34"/>
      <c r="C41" s="34"/>
      <c r="D41" s="30"/>
      <c r="E41" s="31"/>
    </row>
    <row r="42" spans="1:5" ht="12.75">
      <c r="A42" s="30"/>
      <c r="B42" s="34"/>
      <c r="C42" s="34"/>
      <c r="D42" s="30"/>
      <c r="E42" s="31"/>
    </row>
    <row r="43" spans="1:5" ht="12.75">
      <c r="A43" s="30"/>
      <c r="B43" s="34"/>
      <c r="C43" s="34"/>
      <c r="D43" s="30"/>
      <c r="E43" s="31"/>
    </row>
    <row r="44" spans="1:5" ht="12.75">
      <c r="A44" s="30"/>
      <c r="B44" s="34"/>
      <c r="C44" s="34"/>
      <c r="D44" s="30"/>
      <c r="E44" s="31"/>
    </row>
    <row r="45" spans="1:5" ht="12.75">
      <c r="A45" s="30"/>
      <c r="B45" s="27"/>
      <c r="C45" s="34"/>
      <c r="D45" s="30"/>
      <c r="E45" s="31"/>
    </row>
    <row r="46" spans="1:5" ht="12.75">
      <c r="A46" s="30"/>
      <c r="B46" s="27"/>
      <c r="C46" s="34"/>
      <c r="D46" s="30"/>
      <c r="E46" s="31"/>
    </row>
    <row r="47" spans="1:5" ht="12.75">
      <c r="A47" s="30"/>
      <c r="B47" s="27"/>
      <c r="C47" s="34"/>
      <c r="D47" s="30"/>
      <c r="E47" s="31"/>
    </row>
    <row r="48" spans="1:5" ht="12.75">
      <c r="A48" s="30"/>
      <c r="B48" s="27"/>
      <c r="C48" s="34"/>
      <c r="D48" s="30"/>
      <c r="E48" s="31"/>
    </row>
    <row r="49" spans="1:5" ht="12.75">
      <c r="A49" s="30"/>
      <c r="B49" s="27"/>
      <c r="C49" s="34"/>
      <c r="D49" s="30"/>
      <c r="E49" s="31"/>
    </row>
    <row r="50" spans="1:5" ht="12.75">
      <c r="A50" s="30"/>
      <c r="B50" s="27"/>
      <c r="C50" s="34"/>
      <c r="D50" s="30"/>
      <c r="E50" s="31"/>
    </row>
    <row r="51" spans="1:5" ht="12.75">
      <c r="A51" s="30"/>
      <c r="B51" s="27"/>
      <c r="C51" s="34"/>
      <c r="D51" s="30"/>
      <c r="E51" s="31"/>
    </row>
    <row r="52" spans="1:5" ht="12.75">
      <c r="A52" s="30"/>
      <c r="B52" s="27"/>
      <c r="C52" s="34"/>
      <c r="D52" s="30"/>
      <c r="E52" s="31"/>
    </row>
    <row r="53" spans="1:5" ht="12.75">
      <c r="A53" s="30"/>
      <c r="B53" s="27"/>
      <c r="C53" s="34"/>
      <c r="D53" s="30"/>
      <c r="E53" s="31"/>
    </row>
    <row r="54" spans="1:5" ht="13.5" thickBot="1">
      <c r="A54" s="32"/>
      <c r="B54" s="35"/>
      <c r="C54" s="36"/>
      <c r="D54" s="32"/>
      <c r="E54" s="33"/>
    </row>
    <row r="55" spans="1:5" ht="12.75">
      <c r="A55" s="17" t="s">
        <v>53</v>
      </c>
      <c r="B55" s="39">
        <f>SUM(B3:B54)</f>
        <v>0</v>
      </c>
      <c r="C55" s="17"/>
      <c r="D55" s="17"/>
      <c r="E55" s="39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2"/>
  <sheetViews>
    <sheetView view="pageBreakPreview" zoomScaleSheetLayoutView="100" zoomScalePageLayoutView="0" workbookViewId="0" topLeftCell="C8">
      <selection activeCell="E14" sqref="E14"/>
    </sheetView>
  </sheetViews>
  <sheetFormatPr defaultColWidth="9.00390625" defaultRowHeight="12.75"/>
  <cols>
    <col min="1" max="1" width="18.875" style="40" hidden="1" customWidth="1"/>
    <col min="2" max="2" width="7.125" style="40" hidden="1" customWidth="1"/>
    <col min="3" max="3" width="51.00390625" style="40" customWidth="1"/>
    <col min="4" max="4" width="13.00390625" style="40" customWidth="1"/>
    <col min="5" max="6" width="17.625" style="40" customWidth="1"/>
    <col min="7" max="16384" width="9.125" style="40" customWidth="1"/>
  </cols>
  <sheetData>
    <row r="1" spans="3:6" ht="52.5" customHeight="1">
      <c r="C1" s="71" t="s">
        <v>67</v>
      </c>
      <c r="D1" s="71"/>
      <c r="E1" s="71"/>
      <c r="F1" s="71"/>
    </row>
    <row r="2" spans="2:6" ht="69" customHeight="1">
      <c r="B2" s="58" t="s">
        <v>1</v>
      </c>
      <c r="C2" s="57" t="s">
        <v>9</v>
      </c>
      <c r="D2" s="57" t="s">
        <v>24</v>
      </c>
      <c r="E2" s="56" t="s">
        <v>49</v>
      </c>
      <c r="F2" s="56" t="s">
        <v>10</v>
      </c>
    </row>
    <row r="3" spans="2:6" ht="35.25" customHeight="1">
      <c r="B3" s="50">
        <v>10</v>
      </c>
      <c r="C3" s="52" t="s">
        <v>66</v>
      </c>
      <c r="D3" s="53" t="s">
        <v>18</v>
      </c>
      <c r="E3" s="51">
        <v>146292</v>
      </c>
      <c r="F3" s="51">
        <v>133548</v>
      </c>
    </row>
    <row r="4" spans="2:7" ht="35.25" customHeight="1">
      <c r="B4" s="50">
        <v>20</v>
      </c>
      <c r="C4" s="52" t="s">
        <v>65</v>
      </c>
      <c r="D4" s="53" t="s">
        <v>18</v>
      </c>
      <c r="E4" s="51">
        <v>121128</v>
      </c>
      <c r="F4" s="51">
        <v>106737</v>
      </c>
      <c r="G4" s="44"/>
    </row>
    <row r="5" spans="2:7" ht="35.25" customHeight="1">
      <c r="B5" s="50">
        <v>30</v>
      </c>
      <c r="C5" s="52" t="s">
        <v>64</v>
      </c>
      <c r="D5" s="53" t="s">
        <v>18</v>
      </c>
      <c r="E5" s="54">
        <f>SUM(E6:E8)</f>
        <v>10145</v>
      </c>
      <c r="F5" s="54">
        <f>SUM(F6:F8)</f>
        <v>2221</v>
      </c>
      <c r="G5" s="44"/>
    </row>
    <row r="6" spans="2:7" ht="35.25" customHeight="1">
      <c r="B6" s="50">
        <v>31</v>
      </c>
      <c r="C6" s="52" t="s">
        <v>63</v>
      </c>
      <c r="D6" s="53" t="s">
        <v>18</v>
      </c>
      <c r="E6" s="54">
        <f>E3-E4</f>
        <v>25164</v>
      </c>
      <c r="F6" s="54">
        <f>F3-F4</f>
        <v>26811</v>
      </c>
      <c r="G6" s="44"/>
    </row>
    <row r="7" spans="2:7" ht="35.25" customHeight="1">
      <c r="B7" s="50">
        <v>34</v>
      </c>
      <c r="C7" s="52" t="s">
        <v>62</v>
      </c>
      <c r="D7" s="53" t="s">
        <v>18</v>
      </c>
      <c r="E7" s="51">
        <v>-10254</v>
      </c>
      <c r="F7" s="51">
        <v>-9807</v>
      </c>
      <c r="G7" s="44"/>
    </row>
    <row r="8" spans="2:7" ht="35.25" customHeight="1">
      <c r="B8" s="50">
        <v>35</v>
      </c>
      <c r="C8" s="55" t="s">
        <v>61</v>
      </c>
      <c r="D8" s="53" t="s">
        <v>18</v>
      </c>
      <c r="E8" s="51">
        <v>-4765</v>
      </c>
      <c r="F8" s="51">
        <v>-14783</v>
      </c>
      <c r="G8" s="44"/>
    </row>
    <row r="9" spans="2:7" ht="68.25" customHeight="1">
      <c r="B9" s="50">
        <v>40</v>
      </c>
      <c r="C9" s="52" t="s">
        <v>60</v>
      </c>
      <c r="D9" s="53" t="s">
        <v>18</v>
      </c>
      <c r="E9" s="51">
        <v>2776</v>
      </c>
      <c r="F9" s="51">
        <v>1707</v>
      </c>
      <c r="G9" s="44"/>
    </row>
    <row r="10" spans="2:6" ht="35.25" customHeight="1">
      <c r="B10" s="50">
        <v>45</v>
      </c>
      <c r="C10" s="52" t="s">
        <v>59</v>
      </c>
      <c r="D10" s="53" t="s">
        <v>18</v>
      </c>
      <c r="E10" s="54">
        <f>E5-E9</f>
        <v>7369</v>
      </c>
      <c r="F10" s="54">
        <f>F5-F9</f>
        <v>514</v>
      </c>
    </row>
    <row r="11" spans="2:6" ht="35.25" customHeight="1">
      <c r="B11" s="50">
        <v>50</v>
      </c>
      <c r="C11" s="52" t="s">
        <v>58</v>
      </c>
      <c r="D11" s="53" t="s">
        <v>18</v>
      </c>
      <c r="E11" s="51">
        <v>3609</v>
      </c>
      <c r="F11" s="51">
        <v>-1802</v>
      </c>
    </row>
    <row r="12" spans="2:6" ht="35.25" customHeight="1">
      <c r="B12" s="50">
        <v>110</v>
      </c>
      <c r="C12" s="52" t="s">
        <v>57</v>
      </c>
      <c r="D12" s="48" t="s">
        <v>18</v>
      </c>
      <c r="E12" s="51">
        <v>30</v>
      </c>
      <c r="F12" s="51">
        <v>41</v>
      </c>
    </row>
    <row r="13" spans="2:6" ht="35.25" customHeight="1">
      <c r="B13" s="50">
        <v>120</v>
      </c>
      <c r="C13" s="52" t="s">
        <v>56</v>
      </c>
      <c r="D13" s="48" t="s">
        <v>18</v>
      </c>
      <c r="E13" s="51">
        <v>30587</v>
      </c>
      <c r="F13" s="51">
        <v>21764</v>
      </c>
    </row>
    <row r="14" spans="2:6" ht="35.25" customHeight="1">
      <c r="B14" s="50">
        <v>130</v>
      </c>
      <c r="C14" s="49" t="s">
        <v>47</v>
      </c>
      <c r="D14" s="48" t="s">
        <v>0</v>
      </c>
      <c r="E14" s="47">
        <v>1219</v>
      </c>
      <c r="F14" s="47">
        <v>1225</v>
      </c>
    </row>
    <row r="15" ht="12.75"/>
    <row r="16" spans="2:6" ht="70.5" customHeight="1">
      <c r="B16" s="67" t="s">
        <v>30</v>
      </c>
      <c r="C16" s="67"/>
      <c r="D16" s="67"/>
      <c r="E16" s="67"/>
      <c r="F16" s="67"/>
    </row>
    <row r="17" spans="1:6" ht="92.25" customHeight="1">
      <c r="A17" s="46"/>
      <c r="B17" s="70" t="s">
        <v>77</v>
      </c>
      <c r="C17" s="70"/>
      <c r="D17" s="70"/>
      <c r="E17" s="70"/>
      <c r="F17" s="70"/>
    </row>
    <row r="18" spans="2:6" s="44" customFormat="1" ht="0.75" customHeight="1">
      <c r="B18" s="68"/>
      <c r="C18" s="69"/>
      <c r="D18" s="69"/>
      <c r="E18" s="69"/>
      <c r="F18" s="69"/>
    </row>
    <row r="19" s="44" customFormat="1" ht="129.75" customHeight="1">
      <c r="B19" s="45"/>
    </row>
    <row r="22" spans="4:6" ht="12.75">
      <c r="D22" s="43"/>
      <c r="E22" s="42"/>
      <c r="F22" s="41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2">
    <dataValidation type="decimal" allowBlank="1" showInputMessage="1" showErrorMessage="1" sqref="F7:F9 F3:F4 E11:F11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27"/>
  <sheetViews>
    <sheetView tabSelected="1" zoomScalePageLayoutView="0" workbookViewId="0" topLeftCell="A8">
      <selection activeCell="A14" sqref="A14:I14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77" t="s">
        <v>40</v>
      </c>
      <c r="B1" s="77"/>
      <c r="C1" s="77"/>
      <c r="D1" s="77"/>
      <c r="E1" s="77"/>
      <c r="F1" s="78"/>
      <c r="G1" s="78"/>
      <c r="H1" s="78"/>
      <c r="I1" s="2"/>
    </row>
    <row r="2" spans="1:9" ht="19.5" customHeight="1">
      <c r="A2" s="79">
        <v>43914</v>
      </c>
      <c r="B2" s="80"/>
      <c r="C2" s="37"/>
      <c r="D2" s="37"/>
      <c r="E2" s="37"/>
      <c r="F2" s="38"/>
      <c r="G2" s="38"/>
      <c r="H2" s="38"/>
      <c r="I2" s="2"/>
    </row>
    <row r="3" ht="0.75" customHeight="1" hidden="1"/>
    <row r="4" ht="1.5" customHeight="1"/>
    <row r="5" spans="1:9" ht="20.25" customHeight="1">
      <c r="A5" s="86" t="s">
        <v>68</v>
      </c>
      <c r="B5" s="87"/>
      <c r="C5" s="87"/>
      <c r="D5" s="87"/>
      <c r="E5" s="87"/>
      <c r="F5" s="87"/>
      <c r="G5" s="87"/>
      <c r="H5" s="87"/>
      <c r="I5" s="87"/>
    </row>
    <row r="6" spans="1:9" ht="20.25" customHeight="1">
      <c r="A6" s="88" t="s">
        <v>69</v>
      </c>
      <c r="B6" s="88"/>
      <c r="C6" s="59"/>
      <c r="D6" s="59"/>
      <c r="E6" s="59"/>
      <c r="F6" s="59"/>
      <c r="G6" s="59"/>
      <c r="H6" s="59"/>
      <c r="I6" s="59"/>
    </row>
    <row r="7" spans="1:9" ht="42.75" customHeight="1">
      <c r="A7" s="89" t="s">
        <v>70</v>
      </c>
      <c r="B7" s="89"/>
      <c r="C7" s="89"/>
      <c r="D7" s="89"/>
      <c r="E7" s="89"/>
      <c r="F7" s="89"/>
      <c r="G7" s="89"/>
      <c r="H7" s="89"/>
      <c r="I7" s="89"/>
    </row>
    <row r="8" spans="1:9" ht="42.75" customHeight="1">
      <c r="A8" s="72" t="s">
        <v>71</v>
      </c>
      <c r="B8" s="72"/>
      <c r="C8" s="72"/>
      <c r="D8" s="72"/>
      <c r="E8" s="72"/>
      <c r="F8" s="72"/>
      <c r="G8" s="72"/>
      <c r="H8" s="72"/>
      <c r="I8" s="72"/>
    </row>
    <row r="9" spans="1:9" ht="30.75" customHeight="1">
      <c r="A9" s="73" t="s">
        <v>72</v>
      </c>
      <c r="B9" s="73"/>
      <c r="C9" s="73"/>
      <c r="D9" s="73"/>
      <c r="E9" s="73"/>
      <c r="F9" s="73"/>
      <c r="G9" s="73"/>
      <c r="H9" s="73"/>
      <c r="I9" s="73"/>
    </row>
    <row r="10" spans="1:9" ht="30.75" customHeight="1">
      <c r="A10" s="74" t="s">
        <v>73</v>
      </c>
      <c r="B10" s="74"/>
      <c r="C10" s="74"/>
      <c r="D10" s="74"/>
      <c r="E10" s="74"/>
      <c r="F10" s="74"/>
      <c r="G10" s="74"/>
      <c r="H10" s="74"/>
      <c r="I10" s="74"/>
    </row>
    <row r="11" spans="1:9" ht="30.75" customHeight="1">
      <c r="A11" s="75" t="s">
        <v>74</v>
      </c>
      <c r="B11" s="75"/>
      <c r="C11" s="75"/>
      <c r="D11" s="75"/>
      <c r="E11" s="75"/>
      <c r="F11" s="75"/>
      <c r="G11" s="75"/>
      <c r="H11" s="75"/>
      <c r="I11" s="75"/>
    </row>
    <row r="12" spans="1:9" ht="56.25" customHeight="1">
      <c r="A12" s="76" t="s">
        <v>75</v>
      </c>
      <c r="B12" s="76"/>
      <c r="C12" s="76"/>
      <c r="D12" s="76"/>
      <c r="E12" s="76"/>
      <c r="F12" s="76"/>
      <c r="G12" s="76"/>
      <c r="H12" s="76"/>
      <c r="I12" s="76"/>
    </row>
    <row r="13" spans="1:9" ht="33.75" customHeight="1">
      <c r="A13" s="75" t="s">
        <v>76</v>
      </c>
      <c r="B13" s="75"/>
      <c r="C13" s="75"/>
      <c r="D13" s="75"/>
      <c r="E13" s="75"/>
      <c r="F13" s="75"/>
      <c r="G13" s="75"/>
      <c r="H13" s="75"/>
      <c r="I13" s="75"/>
    </row>
    <row r="14" spans="1:9" ht="33.75" customHeight="1">
      <c r="A14" s="90" t="s">
        <v>79</v>
      </c>
      <c r="B14" s="90"/>
      <c r="C14" s="90"/>
      <c r="D14" s="90"/>
      <c r="E14" s="90"/>
      <c r="F14" s="90"/>
      <c r="G14" s="90"/>
      <c r="H14" s="90"/>
      <c r="I14" s="90"/>
    </row>
    <row r="15" spans="1:9" ht="38.25" customHeight="1">
      <c r="A15" s="81" t="s">
        <v>48</v>
      </c>
      <c r="B15" s="81"/>
      <c r="C15" s="81"/>
      <c r="D15" s="81"/>
      <c r="E15" s="81"/>
      <c r="F15" s="81"/>
      <c r="G15" s="81"/>
      <c r="H15" s="81"/>
      <c r="I15" s="82"/>
    </row>
    <row r="16" spans="1:9" ht="39.75" customHeight="1">
      <c r="A16" s="83" t="s">
        <v>55</v>
      </c>
      <c r="B16" s="83"/>
      <c r="C16" s="83"/>
      <c r="D16" s="83"/>
      <c r="E16" s="83"/>
      <c r="F16" s="83"/>
      <c r="G16" s="83"/>
      <c r="H16" s="83"/>
      <c r="I16" s="83"/>
    </row>
    <row r="17" spans="1:8" ht="12.75">
      <c r="A17" s="77" t="s">
        <v>41</v>
      </c>
      <c r="B17" s="77"/>
      <c r="C17" s="77"/>
      <c r="D17" s="77"/>
      <c r="E17" s="77"/>
      <c r="F17" s="78"/>
      <c r="G17" s="78"/>
      <c r="H17" s="78"/>
    </row>
    <row r="18" spans="1:8" ht="12.75">
      <c r="A18" s="84" t="s">
        <v>54</v>
      </c>
      <c r="B18" s="85"/>
      <c r="C18" s="37"/>
      <c r="D18" s="37"/>
      <c r="E18" s="37"/>
      <c r="F18" s="38"/>
      <c r="G18" s="38"/>
      <c r="H18" s="38"/>
    </row>
    <row r="21" spans="1:2" ht="15.75">
      <c r="A21" s="5"/>
      <c r="B21" s="6"/>
    </row>
    <row r="22" spans="1:5" ht="15.75">
      <c r="A22" s="5"/>
      <c r="B22" s="6"/>
      <c r="E22" s="23"/>
    </row>
    <row r="23" spans="1:3" ht="15.75">
      <c r="A23" s="5"/>
      <c r="B23" s="6"/>
      <c r="C23" s="24"/>
    </row>
    <row r="24" spans="1:2" ht="15.75">
      <c r="A24" s="5"/>
      <c r="B24" s="6"/>
    </row>
    <row r="25" spans="1:2" ht="15.75">
      <c r="A25" s="5"/>
      <c r="B25" s="6"/>
    </row>
    <row r="26" spans="1:2" ht="15.75">
      <c r="A26" s="5"/>
      <c r="B26" s="6"/>
    </row>
    <row r="27" spans="1:2" ht="15.75">
      <c r="A27" s="5"/>
      <c r="B27" s="6"/>
    </row>
  </sheetData>
  <sheetProtection selectLockedCells="1"/>
  <mergeCells count="16">
    <mergeCell ref="A1:H1"/>
    <mergeCell ref="A17:H17"/>
    <mergeCell ref="A2:B2"/>
    <mergeCell ref="A15:I15"/>
    <mergeCell ref="A16:I16"/>
    <mergeCell ref="A18:B18"/>
    <mergeCell ref="A5:I5"/>
    <mergeCell ref="A6:B6"/>
    <mergeCell ref="A7:I7"/>
    <mergeCell ref="A14:I14"/>
    <mergeCell ref="A8:I8"/>
    <mergeCell ref="A9:I9"/>
    <mergeCell ref="A10:I10"/>
    <mergeCell ref="A11:I11"/>
    <mergeCell ref="A12:I12"/>
    <mergeCell ref="A13:I13"/>
  </mergeCells>
  <hyperlinks>
    <hyperlink ref="A18" r:id="rId1" display="www.kristal.by"/>
  </hyperlinks>
  <printOptions/>
  <pageMargins left="0.23" right="0.2" top="0.21" bottom="0.24" header="0.31" footer="0.31"/>
  <pageSetup horizontalDpi="600" verticalDpi="600" orientation="portrait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Шамак Екатерина</cp:lastModifiedBy>
  <cp:lastPrinted>2017-10-19T11:36:14Z</cp:lastPrinted>
  <dcterms:created xsi:type="dcterms:W3CDTF">2006-12-09T14:08:54Z</dcterms:created>
  <dcterms:modified xsi:type="dcterms:W3CDTF">2020-03-31T13:28:36Z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